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1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<sst xmlns="http://schemas.openxmlformats.org/spreadsheetml/2006/main" count="83" uniqueCount="50">
  <si>
    <t>2019年湖南省学位与研究生教育改革项目申报限额表</t>
  </si>
  <si>
    <t>序号</t>
  </si>
  <si>
    <t>学院</t>
  </si>
  <si>
    <t>人数</t>
  </si>
  <si>
    <t>合计</t>
  </si>
  <si>
    <t>计算数目</t>
  </si>
  <si>
    <t>双一流</t>
  </si>
  <si>
    <t>申报数额</t>
  </si>
  <si>
    <t>资安</t>
  </si>
  <si>
    <t>土木</t>
  </si>
  <si>
    <t>机电</t>
  </si>
  <si>
    <t>信息</t>
  </si>
  <si>
    <t>计算机</t>
  </si>
  <si>
    <t>化工</t>
  </si>
  <si>
    <t>数学</t>
  </si>
  <si>
    <t>物理</t>
  </si>
  <si>
    <t>生科</t>
  </si>
  <si>
    <t>建艺</t>
  </si>
  <si>
    <t>人文</t>
  </si>
  <si>
    <t>外院</t>
  </si>
  <si>
    <t>马院</t>
  </si>
  <si>
    <t>教育</t>
  </si>
  <si>
    <t>商学院</t>
  </si>
  <si>
    <t>艺术</t>
  </si>
  <si>
    <t>体育</t>
  </si>
  <si>
    <t>法管</t>
  </si>
  <si>
    <t>材料</t>
  </si>
  <si>
    <t>研究生院</t>
  </si>
  <si>
    <t>2019年学位与研究生教育教学改革申报限额表</t>
  </si>
  <si>
    <t>资源环境与安全工程学院</t>
  </si>
  <si>
    <t>土木工程学院</t>
  </si>
  <si>
    <t>机电工程学院</t>
  </si>
  <si>
    <t>信息与电气工程学院</t>
  </si>
  <si>
    <t>计算机科学与工程学院</t>
  </si>
  <si>
    <t>化学化工学院</t>
  </si>
  <si>
    <t>数学与计算科学学院</t>
  </si>
  <si>
    <t>物理与电子科学学院</t>
  </si>
  <si>
    <t>生命科学学院</t>
  </si>
  <si>
    <t>建筑与艺术设计学院</t>
  </si>
  <si>
    <t>人文与传播学院</t>
  </si>
  <si>
    <t>外国语学院</t>
  </si>
  <si>
    <t>马克思主义学院</t>
  </si>
  <si>
    <t>教育学院</t>
  </si>
  <si>
    <t>艺术学院</t>
  </si>
  <si>
    <t>体育学院</t>
  </si>
  <si>
    <t>法学与公共管理学院</t>
  </si>
  <si>
    <t>材料科学工程学院</t>
  </si>
  <si>
    <t>学生人数指标数</t>
  </si>
  <si>
    <t>双一流指标数</t>
  </si>
  <si>
    <t>总申报数额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</si>
</sst>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 tint="-0.249977111117893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L4" sqref="L4:N24"/>
    </sheetView>
  </sheetViews>
  <sheetFormatPr defaultColWidth="9" defaultRowHeight="14.25" customHeight="1"/>
  <cols>
    <col min="1" max="1" width="7.75" style="16" customWidth="1"/>
    <col min="2" max="2" width="12.25" style="16" customWidth="1"/>
    <col min="3" max="3" width="7.125" style="16" customWidth="1"/>
    <col min="4" max="5" width="7.125" style="17" customWidth="1"/>
    <col min="6" max="6" width="10.75" style="18" customWidth="1"/>
    <col min="7" max="7" width="10.25" style="16" customWidth="1"/>
    <col min="8" max="10" width="11.125" style="16" customWidth="1"/>
    <col min="11" max="16382" width="9" style="16"/>
    <col min="16384" max="16384" width="9" style="16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4" customFormat="1" ht="23" customHeight="1" spans="1:10">
      <c r="A2" s="3" t="s">
        <v>1</v>
      </c>
      <c r="B2" s="3" t="s">
        <v>2</v>
      </c>
      <c r="C2" s="19" t="s">
        <v>3</v>
      </c>
      <c r="D2" s="19"/>
      <c r="E2" s="19"/>
      <c r="F2" s="20"/>
      <c r="G2" s="21"/>
      <c r="H2" s="19"/>
      <c r="I2" s="19"/>
      <c r="J2" s="20"/>
    </row>
    <row r="3" s="14" customFormat="1" ht="23" customHeight="1" spans="1:10">
      <c r="A3" s="3"/>
      <c r="B3" s="3"/>
      <c r="C3" s="3">
        <v>18</v>
      </c>
      <c r="D3" s="3">
        <v>17</v>
      </c>
      <c r="E3" s="3">
        <v>16</v>
      </c>
      <c r="F3" s="22" t="s">
        <v>4</v>
      </c>
      <c r="G3" s="23" t="s">
        <v>5</v>
      </c>
      <c r="H3" s="3" t="s">
        <v>5</v>
      </c>
      <c r="I3" s="3" t="s">
        <v>6</v>
      </c>
      <c r="J3" s="3" t="s">
        <v>7</v>
      </c>
    </row>
    <row r="4" ht="23" customHeight="1" spans="1:14">
      <c r="A4" s="5">
        <v>1</v>
      </c>
      <c r="B4" s="5" t="s">
        <v>8</v>
      </c>
      <c r="C4" s="5">
        <v>94</v>
      </c>
      <c r="D4" s="24">
        <v>94</v>
      </c>
      <c r="E4" s="24">
        <v>47</v>
      </c>
      <c r="F4" s="25">
        <f>C4+D4+E4</f>
        <v>235</v>
      </c>
      <c r="G4" s="26">
        <f>F4*0.0097</f>
        <v>2.2795</v>
      </c>
      <c r="H4" s="6">
        <v>2</v>
      </c>
      <c r="I4" s="6">
        <v>1</v>
      </c>
      <c r="J4" s="5">
        <f>H4+I4</f>
        <v>3</v>
      </c>
      <c r="L4"/>
      <c r="M4"/>
      <c r="N4"/>
    </row>
    <row r="5" ht="23" customHeight="1" spans="1:14">
      <c r="A5" s="5">
        <v>2</v>
      </c>
      <c r="B5" s="5" t="s">
        <v>9</v>
      </c>
      <c r="C5" s="5">
        <v>86</v>
      </c>
      <c r="D5" s="24">
        <v>77</v>
      </c>
      <c r="E5" s="24">
        <v>47</v>
      </c>
      <c r="F5" s="25">
        <f t="shared" ref="F5:F22" si="0">C5+D5+E5</f>
        <v>210</v>
      </c>
      <c r="G5" s="26">
        <f t="shared" ref="G5:G22" si="1">F5*0.0097</f>
        <v>2.037</v>
      </c>
      <c r="H5" s="6">
        <f t="shared" ref="H5:H23" si="2">ROUND(G5,0)</f>
        <v>2</v>
      </c>
      <c r="I5" s="6">
        <v>1</v>
      </c>
      <c r="J5" s="5">
        <f t="shared" ref="J5:J24" si="3">H5+I5</f>
        <v>3</v>
      </c>
      <c r="L5"/>
      <c r="M5"/>
      <c r="N5"/>
    </row>
    <row r="6" ht="23" customHeight="1" spans="1:14">
      <c r="A6" s="5">
        <v>3</v>
      </c>
      <c r="B6" s="5" t="s">
        <v>10</v>
      </c>
      <c r="C6" s="5">
        <v>84</v>
      </c>
      <c r="D6" s="24">
        <v>74</v>
      </c>
      <c r="E6" s="24">
        <v>37</v>
      </c>
      <c r="F6" s="25">
        <f t="shared" si="0"/>
        <v>195</v>
      </c>
      <c r="G6" s="26">
        <f t="shared" si="1"/>
        <v>1.8915</v>
      </c>
      <c r="H6" s="6">
        <v>1</v>
      </c>
      <c r="I6" s="6">
        <v>1</v>
      </c>
      <c r="J6" s="5">
        <f t="shared" si="3"/>
        <v>2</v>
      </c>
      <c r="L6"/>
      <c r="M6"/>
      <c r="N6"/>
    </row>
    <row r="7" ht="23" customHeight="1" spans="1:14">
      <c r="A7" s="5">
        <v>4</v>
      </c>
      <c r="B7" s="5" t="s">
        <v>11</v>
      </c>
      <c r="C7" s="24">
        <v>37</v>
      </c>
      <c r="D7" s="24">
        <v>31</v>
      </c>
      <c r="E7" s="5">
        <v>15</v>
      </c>
      <c r="F7" s="25">
        <f t="shared" si="0"/>
        <v>83</v>
      </c>
      <c r="G7" s="26">
        <f t="shared" si="1"/>
        <v>0.8051</v>
      </c>
      <c r="H7" s="6">
        <f t="shared" si="2"/>
        <v>1</v>
      </c>
      <c r="I7" s="6"/>
      <c r="J7" s="5">
        <f t="shared" si="3"/>
        <v>1</v>
      </c>
      <c r="L7"/>
      <c r="M7"/>
      <c r="N7"/>
    </row>
    <row r="8" ht="23" customHeight="1" spans="1:14">
      <c r="A8" s="5">
        <v>5</v>
      </c>
      <c r="B8" s="5" t="s">
        <v>12</v>
      </c>
      <c r="C8" s="24">
        <v>26</v>
      </c>
      <c r="D8" s="24">
        <v>18</v>
      </c>
      <c r="E8" s="5">
        <v>18</v>
      </c>
      <c r="F8" s="25">
        <f t="shared" si="0"/>
        <v>62</v>
      </c>
      <c r="G8" s="26">
        <f t="shared" si="1"/>
        <v>0.6014</v>
      </c>
      <c r="H8" s="6">
        <f t="shared" si="2"/>
        <v>1</v>
      </c>
      <c r="I8" s="6">
        <v>1</v>
      </c>
      <c r="J8" s="5">
        <f t="shared" si="3"/>
        <v>2</v>
      </c>
      <c r="L8"/>
      <c r="M8"/>
      <c r="N8"/>
    </row>
    <row r="9" ht="23" customHeight="1" spans="1:14">
      <c r="A9" s="5">
        <v>6</v>
      </c>
      <c r="B9" s="5" t="s">
        <v>13</v>
      </c>
      <c r="C9" s="24">
        <v>55</v>
      </c>
      <c r="D9" s="24">
        <v>50</v>
      </c>
      <c r="E9" s="5">
        <v>35</v>
      </c>
      <c r="F9" s="25">
        <f t="shared" si="0"/>
        <v>140</v>
      </c>
      <c r="G9" s="26">
        <f t="shared" si="1"/>
        <v>1.358</v>
      </c>
      <c r="H9" s="6">
        <f t="shared" si="2"/>
        <v>1</v>
      </c>
      <c r="I9" s="6"/>
      <c r="J9" s="5">
        <f t="shared" si="3"/>
        <v>1</v>
      </c>
      <c r="L9"/>
      <c r="M9"/>
      <c r="N9"/>
    </row>
    <row r="10" ht="23" customHeight="1" spans="1:14">
      <c r="A10" s="5">
        <v>7</v>
      </c>
      <c r="B10" s="5" t="s">
        <v>14</v>
      </c>
      <c r="C10" s="24">
        <v>26</v>
      </c>
      <c r="D10" s="24">
        <v>17</v>
      </c>
      <c r="E10" s="5">
        <v>9</v>
      </c>
      <c r="F10" s="25">
        <f t="shared" si="0"/>
        <v>52</v>
      </c>
      <c r="G10" s="26">
        <f t="shared" si="1"/>
        <v>0.5044</v>
      </c>
      <c r="H10" s="6">
        <f t="shared" si="2"/>
        <v>1</v>
      </c>
      <c r="I10" s="6"/>
      <c r="J10" s="5">
        <f t="shared" si="3"/>
        <v>1</v>
      </c>
      <c r="L10"/>
      <c r="M10"/>
      <c r="N10"/>
    </row>
    <row r="11" ht="23" customHeight="1" spans="1:14">
      <c r="A11" s="5">
        <v>8</v>
      </c>
      <c r="B11" s="5" t="s">
        <v>15</v>
      </c>
      <c r="C11" s="24">
        <v>30</v>
      </c>
      <c r="D11" s="24">
        <v>29</v>
      </c>
      <c r="E11" s="5">
        <v>11</v>
      </c>
      <c r="F11" s="25">
        <f t="shared" si="0"/>
        <v>70</v>
      </c>
      <c r="G11" s="26">
        <f t="shared" si="1"/>
        <v>0.679</v>
      </c>
      <c r="H11" s="6">
        <f t="shared" si="2"/>
        <v>1</v>
      </c>
      <c r="I11" s="6"/>
      <c r="J11" s="5">
        <f t="shared" si="3"/>
        <v>1</v>
      </c>
      <c r="L11"/>
      <c r="M11"/>
      <c r="N11"/>
    </row>
    <row r="12" ht="23" customHeight="1" spans="1:14">
      <c r="A12" s="5">
        <v>9</v>
      </c>
      <c r="B12" s="5" t="s">
        <v>16</v>
      </c>
      <c r="C12" s="24">
        <v>24</v>
      </c>
      <c r="D12" s="24">
        <v>22</v>
      </c>
      <c r="E12" s="5">
        <v>5</v>
      </c>
      <c r="F12" s="25">
        <f t="shared" si="0"/>
        <v>51</v>
      </c>
      <c r="G12" s="26">
        <f t="shared" si="1"/>
        <v>0.4947</v>
      </c>
      <c r="H12" s="6">
        <v>1</v>
      </c>
      <c r="I12" s="6"/>
      <c r="J12" s="5">
        <f t="shared" si="3"/>
        <v>1</v>
      </c>
      <c r="L12"/>
      <c r="M12"/>
      <c r="N12"/>
    </row>
    <row r="13" ht="23" customHeight="1" spans="1:14">
      <c r="A13" s="8">
        <v>10</v>
      </c>
      <c r="B13" s="8" t="s">
        <v>17</v>
      </c>
      <c r="C13" s="27">
        <v>40</v>
      </c>
      <c r="D13" s="27">
        <v>47</v>
      </c>
      <c r="E13" s="8">
        <v>4</v>
      </c>
      <c r="F13" s="28">
        <f t="shared" si="0"/>
        <v>91</v>
      </c>
      <c r="G13" s="26">
        <f t="shared" si="1"/>
        <v>0.8827</v>
      </c>
      <c r="H13" s="9">
        <f t="shared" si="2"/>
        <v>1</v>
      </c>
      <c r="I13" s="9"/>
      <c r="J13" s="5">
        <f t="shared" si="3"/>
        <v>1</v>
      </c>
      <c r="L13"/>
      <c r="M13"/>
      <c r="N13"/>
    </row>
    <row r="14" ht="23" customHeight="1" spans="1:14">
      <c r="A14" s="5">
        <v>11</v>
      </c>
      <c r="B14" s="5" t="s">
        <v>18</v>
      </c>
      <c r="C14" s="24">
        <v>85</v>
      </c>
      <c r="D14" s="24">
        <v>71</v>
      </c>
      <c r="E14" s="5">
        <v>63</v>
      </c>
      <c r="F14" s="25">
        <f t="shared" si="0"/>
        <v>219</v>
      </c>
      <c r="G14" s="26">
        <f t="shared" si="1"/>
        <v>2.1243</v>
      </c>
      <c r="H14" s="6">
        <f t="shared" si="2"/>
        <v>2</v>
      </c>
      <c r="I14" s="6"/>
      <c r="J14" s="5">
        <f t="shared" si="3"/>
        <v>2</v>
      </c>
      <c r="L14"/>
      <c r="M14"/>
      <c r="N14"/>
    </row>
    <row r="15" ht="23" customHeight="1" spans="1:14">
      <c r="A15" s="5">
        <v>12</v>
      </c>
      <c r="B15" s="5" t="s">
        <v>19</v>
      </c>
      <c r="C15" s="24">
        <v>58</v>
      </c>
      <c r="D15" s="24">
        <v>63</v>
      </c>
      <c r="E15" s="5">
        <v>13</v>
      </c>
      <c r="F15" s="25">
        <f t="shared" si="0"/>
        <v>134</v>
      </c>
      <c r="G15" s="26">
        <f t="shared" si="1"/>
        <v>1.2998</v>
      </c>
      <c r="H15" s="6">
        <f t="shared" si="2"/>
        <v>1</v>
      </c>
      <c r="I15" s="6"/>
      <c r="J15" s="5">
        <f t="shared" si="3"/>
        <v>1</v>
      </c>
      <c r="L15"/>
      <c r="M15"/>
      <c r="N15"/>
    </row>
    <row r="16" ht="23" customHeight="1" spans="1:14">
      <c r="A16" s="5">
        <v>13</v>
      </c>
      <c r="B16" s="5" t="s">
        <v>20</v>
      </c>
      <c r="C16" s="24">
        <v>63</v>
      </c>
      <c r="D16" s="24">
        <v>39</v>
      </c>
      <c r="E16" s="5">
        <v>31</v>
      </c>
      <c r="F16" s="25">
        <f t="shared" si="0"/>
        <v>133</v>
      </c>
      <c r="G16" s="26">
        <f t="shared" si="1"/>
        <v>1.2901</v>
      </c>
      <c r="H16" s="6">
        <f t="shared" si="2"/>
        <v>1</v>
      </c>
      <c r="I16" s="6">
        <v>1</v>
      </c>
      <c r="J16" s="5">
        <f t="shared" si="3"/>
        <v>2</v>
      </c>
      <c r="L16"/>
      <c r="M16"/>
      <c r="N16"/>
    </row>
    <row r="17" ht="23" customHeight="1" spans="1:14">
      <c r="A17" s="5">
        <v>14</v>
      </c>
      <c r="B17" s="5" t="s">
        <v>21</v>
      </c>
      <c r="C17" s="24">
        <v>71</v>
      </c>
      <c r="D17" s="24">
        <v>69</v>
      </c>
      <c r="E17" s="5">
        <v>23</v>
      </c>
      <c r="F17" s="25">
        <f t="shared" si="0"/>
        <v>163</v>
      </c>
      <c r="G17" s="26">
        <f t="shared" si="1"/>
        <v>1.5811</v>
      </c>
      <c r="H17" s="6">
        <v>1</v>
      </c>
      <c r="I17" s="6"/>
      <c r="J17" s="5">
        <f t="shared" si="3"/>
        <v>1</v>
      </c>
      <c r="L17"/>
      <c r="M17"/>
      <c r="N17"/>
    </row>
    <row r="18" ht="23" customHeight="1" spans="1:14">
      <c r="A18" s="5">
        <v>15</v>
      </c>
      <c r="B18" s="5" t="s">
        <v>22</v>
      </c>
      <c r="C18" s="24">
        <v>83</v>
      </c>
      <c r="D18" s="24">
        <v>85</v>
      </c>
      <c r="E18" s="5">
        <v>52</v>
      </c>
      <c r="F18" s="25">
        <f t="shared" si="0"/>
        <v>220</v>
      </c>
      <c r="G18" s="26">
        <f t="shared" si="1"/>
        <v>2.134</v>
      </c>
      <c r="H18" s="6">
        <f t="shared" si="2"/>
        <v>2</v>
      </c>
      <c r="I18" s="6">
        <v>1</v>
      </c>
      <c r="J18" s="5">
        <f t="shared" si="3"/>
        <v>3</v>
      </c>
      <c r="L18"/>
      <c r="M18"/>
      <c r="N18"/>
    </row>
    <row r="19" ht="23" customHeight="1" spans="1:14">
      <c r="A19" s="5">
        <v>16</v>
      </c>
      <c r="B19" s="5" t="s">
        <v>23</v>
      </c>
      <c r="C19" s="24">
        <v>53</v>
      </c>
      <c r="D19" s="24">
        <v>48</v>
      </c>
      <c r="E19" s="5">
        <v>43</v>
      </c>
      <c r="F19" s="25">
        <f t="shared" si="0"/>
        <v>144</v>
      </c>
      <c r="G19" s="26">
        <f t="shared" si="1"/>
        <v>1.3968</v>
      </c>
      <c r="H19" s="6">
        <v>1</v>
      </c>
      <c r="I19" s="6"/>
      <c r="J19" s="5">
        <f t="shared" si="3"/>
        <v>1</v>
      </c>
      <c r="L19"/>
      <c r="M19"/>
      <c r="N19"/>
    </row>
    <row r="20" ht="23" customHeight="1" spans="1:14">
      <c r="A20" s="5">
        <v>17</v>
      </c>
      <c r="B20" s="5" t="s">
        <v>24</v>
      </c>
      <c r="C20" s="24">
        <v>35</v>
      </c>
      <c r="D20" s="24">
        <v>35</v>
      </c>
      <c r="E20" s="5">
        <v>26</v>
      </c>
      <c r="F20" s="25">
        <f t="shared" si="0"/>
        <v>96</v>
      </c>
      <c r="G20" s="26">
        <f t="shared" si="1"/>
        <v>0.9312</v>
      </c>
      <c r="H20" s="6">
        <f t="shared" si="2"/>
        <v>1</v>
      </c>
      <c r="I20" s="6"/>
      <c r="J20" s="5">
        <f t="shared" si="3"/>
        <v>1</v>
      </c>
      <c r="L20"/>
      <c r="M20"/>
      <c r="N20"/>
    </row>
    <row r="21" ht="23" customHeight="1" spans="1:14">
      <c r="A21" s="8">
        <v>18</v>
      </c>
      <c r="B21" s="8" t="s">
        <v>25</v>
      </c>
      <c r="C21" s="27">
        <v>21</v>
      </c>
      <c r="D21" s="27">
        <v>20</v>
      </c>
      <c r="E21" s="8"/>
      <c r="F21" s="28">
        <f t="shared" si="0"/>
        <v>41</v>
      </c>
      <c r="G21" s="26">
        <f t="shared" si="1"/>
        <v>0.3977</v>
      </c>
      <c r="H21" s="9">
        <v>1</v>
      </c>
      <c r="I21" s="9"/>
      <c r="J21" s="5">
        <f t="shared" si="3"/>
        <v>1</v>
      </c>
      <c r="L21"/>
      <c r="M21"/>
      <c r="N21"/>
    </row>
    <row r="22" ht="23" customHeight="1" spans="1:14">
      <c r="A22" s="5">
        <v>19</v>
      </c>
      <c r="B22" s="5" t="s">
        <v>26</v>
      </c>
      <c r="C22" s="24">
        <v>16</v>
      </c>
      <c r="D22" s="24">
        <v>21</v>
      </c>
      <c r="E22" s="5">
        <v>6</v>
      </c>
      <c r="F22" s="25">
        <f t="shared" si="0"/>
        <v>43</v>
      </c>
      <c r="G22" s="26">
        <f t="shared" si="1"/>
        <v>0.4171</v>
      </c>
      <c r="H22" s="6">
        <v>1</v>
      </c>
      <c r="I22" s="6"/>
      <c r="J22" s="5">
        <f t="shared" si="3"/>
        <v>1</v>
      </c>
      <c r="L22"/>
      <c r="M22"/>
      <c r="N22"/>
    </row>
    <row r="23" ht="23" customHeight="1" spans="1:14">
      <c r="A23" s="29">
        <v>20</v>
      </c>
      <c r="B23" s="5" t="s">
        <v>27</v>
      </c>
      <c r="C23" s="24"/>
      <c r="D23" s="24"/>
      <c r="E23" s="5"/>
      <c r="F23" s="25"/>
      <c r="G23" s="26"/>
      <c r="H23" s="6">
        <v>2</v>
      </c>
      <c r="I23" s="6"/>
      <c r="J23" s="5">
        <f t="shared" si="3"/>
        <v>2</v>
      </c>
      <c r="L23"/>
      <c r="M23"/>
      <c r="N23"/>
    </row>
    <row r="24" ht="23" customHeight="1" spans="1:14">
      <c r="A24" s="30" t="s">
        <v>4</v>
      </c>
      <c r="B24" s="30"/>
      <c r="C24" s="24">
        <f>SUM(C4:C22)</f>
        <v>987</v>
      </c>
      <c r="D24" s="24">
        <f>SUM(D4:D22)</f>
        <v>910</v>
      </c>
      <c r="E24" s="5">
        <f>SUM(E4:E22)</f>
        <v>485</v>
      </c>
      <c r="F24" s="25">
        <f>SUM(F4:F22)</f>
        <v>2382</v>
      </c>
      <c r="G24" s="5">
        <f>SUM(G4:G22)</f>
        <v>23.1054</v>
      </c>
      <c r="H24" s="5">
        <f>SUM(H4:H23)</f>
        <v>25</v>
      </c>
      <c r="I24" s="6"/>
      <c r="J24" s="5">
        <v>31</v>
      </c>
      <c r="L24"/>
      <c r="M24"/>
      <c r="N24"/>
    </row>
    <row r="25" s="15" customFormat="1" ht="23" customHeight="1" spans="1:10">
      <c r="A25" s="31" t="s">
        <v>4</v>
      </c>
      <c r="B25" s="31"/>
      <c r="C25" s="31"/>
      <c r="D25" s="31"/>
      <c r="E25" s="31"/>
      <c r="F25" s="31">
        <f>SUM(F4:F22)</f>
        <v>2382</v>
      </c>
      <c r="G25" s="32">
        <f>F25*0.013</f>
        <v>30.966</v>
      </c>
      <c r="H25" s="33">
        <f>ROUND(G25,0)</f>
        <v>31</v>
      </c>
      <c r="I25" s="33"/>
      <c r="J25" s="15">
        <f>SUM(J4:J23)</f>
        <v>31</v>
      </c>
    </row>
    <row r="26" customHeight="1" spans="1:9">
      <c r="A26" s="34"/>
      <c r="B26" s="34"/>
      <c r="C26" s="34"/>
      <c r="D26" s="35"/>
      <c r="E26" s="35"/>
      <c r="F26" s="36"/>
      <c r="I26" s="34"/>
    </row>
    <row r="27" customHeight="1" spans="1:9">
      <c r="A27" s="34"/>
      <c r="B27" s="34"/>
      <c r="C27" s="34"/>
      <c r="D27" s="35"/>
      <c r="E27" s="35"/>
      <c r="F27" s="32">
        <f>40/F25</f>
        <v>0.0167926112510495</v>
      </c>
      <c r="G27" s="31">
        <v>0.0166</v>
      </c>
      <c r="H27" s="34"/>
      <c r="I27" s="34"/>
    </row>
  </sheetData>
  <mergeCells count="7">
    <mergeCell ref="A1:J1"/>
    <mergeCell ref="C2:F2"/>
    <mergeCell ref="G2:J2"/>
    <mergeCell ref="A24:B24"/>
    <mergeCell ref="A25:B25"/>
    <mergeCell ref="A2:A3"/>
    <mergeCell ref="B2:B3"/>
  </mergeCells>
  <pageMargins left="0.75" right="0.2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K5" sqref="K5"/>
    </sheetView>
  </sheetViews>
  <sheetFormatPr defaultColWidth="9" defaultRowHeight="13.5" outlineLevelCol="2"/>
  <cols>
    <col min="1" max="1" width="9.375" style="1" customWidth="1"/>
    <col min="2" max="2" width="38.375" customWidth="1"/>
    <col min="3" max="3" width="35.875" customWidth="1"/>
  </cols>
  <sheetData>
    <row r="1" ht="54" customHeight="1" spans="1:3">
      <c r="A1" s="2" t="s">
        <v>28</v>
      </c>
      <c r="B1" s="2"/>
      <c r="C1" s="2"/>
    </row>
    <row r="2" ht="28" customHeight="1" spans="1:3">
      <c r="A2" s="3" t="s">
        <v>1</v>
      </c>
      <c r="B2" s="3" t="s">
        <v>2</v>
      </c>
      <c r="C2" s="3" t="s">
        <v>7</v>
      </c>
    </row>
    <row r="3" ht="28" customHeight="1" spans="1:3">
      <c r="A3" s="4">
        <v>1</v>
      </c>
      <c r="B3" s="5" t="s">
        <v>29</v>
      </c>
      <c r="C3" s="5">
        <v>3</v>
      </c>
    </row>
    <row r="4" ht="28" customHeight="1" spans="1:3">
      <c r="A4" s="4">
        <v>2</v>
      </c>
      <c r="B4" s="5" t="s">
        <v>30</v>
      </c>
      <c r="C4" s="5">
        <v>3</v>
      </c>
    </row>
    <row r="5" ht="28" customHeight="1" spans="1:3">
      <c r="A5" s="4">
        <v>3</v>
      </c>
      <c r="B5" s="5" t="s">
        <v>31</v>
      </c>
      <c r="C5" s="5">
        <v>2</v>
      </c>
    </row>
    <row r="6" ht="28" customHeight="1" spans="1:3">
      <c r="A6" s="4">
        <v>4</v>
      </c>
      <c r="B6" s="5" t="s">
        <v>32</v>
      </c>
      <c r="C6" s="5">
        <v>1</v>
      </c>
    </row>
    <row r="7" ht="28" customHeight="1" spans="1:3">
      <c r="A7" s="4">
        <v>5</v>
      </c>
      <c r="B7" s="5" t="s">
        <v>33</v>
      </c>
      <c r="C7" s="5">
        <v>2</v>
      </c>
    </row>
    <row r="8" ht="28" customHeight="1" spans="1:3">
      <c r="A8" s="4">
        <v>6</v>
      </c>
      <c r="B8" s="5" t="s">
        <v>34</v>
      </c>
      <c r="C8" s="5">
        <v>1</v>
      </c>
    </row>
    <row r="9" ht="28" customHeight="1" spans="1:3">
      <c r="A9" s="4">
        <v>7</v>
      </c>
      <c r="B9" s="5" t="s">
        <v>35</v>
      </c>
      <c r="C9" s="5">
        <v>1</v>
      </c>
    </row>
    <row r="10" ht="28" customHeight="1" spans="1:3">
      <c r="A10" s="4">
        <v>8</v>
      </c>
      <c r="B10" s="5" t="s">
        <v>36</v>
      </c>
      <c r="C10" s="5">
        <v>1</v>
      </c>
    </row>
    <row r="11" ht="28" customHeight="1" spans="1:3">
      <c r="A11" s="4">
        <v>9</v>
      </c>
      <c r="B11" s="5" t="s">
        <v>37</v>
      </c>
      <c r="C11" s="5">
        <v>1</v>
      </c>
    </row>
    <row r="12" ht="28" customHeight="1" spans="1:3">
      <c r="A12" s="7">
        <v>10</v>
      </c>
      <c r="B12" s="8" t="s">
        <v>38</v>
      </c>
      <c r="C12" s="5">
        <v>1</v>
      </c>
    </row>
    <row r="13" ht="28" customHeight="1" spans="1:3">
      <c r="A13" s="4">
        <v>11</v>
      </c>
      <c r="B13" s="5" t="s">
        <v>39</v>
      </c>
      <c r="C13" s="5">
        <v>2</v>
      </c>
    </row>
    <row r="14" ht="28" customHeight="1" spans="1:3">
      <c r="A14" s="4">
        <v>12</v>
      </c>
      <c r="B14" s="5" t="s">
        <v>40</v>
      </c>
      <c r="C14" s="5">
        <v>1</v>
      </c>
    </row>
    <row r="15" ht="28" customHeight="1" spans="1:3">
      <c r="A15" s="4">
        <v>13</v>
      </c>
      <c r="B15" s="5" t="s">
        <v>41</v>
      </c>
      <c r="C15" s="5">
        <v>2</v>
      </c>
    </row>
    <row r="16" ht="28" customHeight="1" spans="1:3">
      <c r="A16" s="4">
        <v>14</v>
      </c>
      <c r="B16" s="5" t="s">
        <v>42</v>
      </c>
      <c r="C16" s="5">
        <v>1</v>
      </c>
    </row>
    <row r="17" ht="28" customHeight="1" spans="1:3">
      <c r="A17" s="4">
        <v>15</v>
      </c>
      <c r="B17" s="5" t="s">
        <v>22</v>
      </c>
      <c r="C17" s="5">
        <v>3</v>
      </c>
    </row>
    <row r="18" ht="28" customHeight="1" spans="1:3">
      <c r="A18" s="4">
        <v>16</v>
      </c>
      <c r="B18" s="5" t="s">
        <v>43</v>
      </c>
      <c r="C18" s="5">
        <v>1</v>
      </c>
    </row>
    <row r="19" ht="28" customHeight="1" spans="1:3">
      <c r="A19" s="4">
        <v>17</v>
      </c>
      <c r="B19" s="5" t="s">
        <v>44</v>
      </c>
      <c r="C19" s="5">
        <v>1</v>
      </c>
    </row>
    <row r="20" ht="28" customHeight="1" spans="1:3">
      <c r="A20" s="7">
        <v>18</v>
      </c>
      <c r="B20" s="8" t="s">
        <v>45</v>
      </c>
      <c r="C20" s="5">
        <v>1</v>
      </c>
    </row>
    <row r="21" ht="28" customHeight="1" spans="1:3">
      <c r="A21" s="4">
        <v>19</v>
      </c>
      <c r="B21" s="5" t="s">
        <v>46</v>
      </c>
      <c r="C21" s="5">
        <v>1</v>
      </c>
    </row>
    <row r="22" ht="28" customHeight="1" spans="1:3">
      <c r="A22" s="10">
        <v>20</v>
      </c>
      <c r="B22" s="5" t="s">
        <v>27</v>
      </c>
      <c r="C22" s="5">
        <v>2</v>
      </c>
    </row>
    <row r="23" ht="43" customHeight="1" spans="1:3">
      <c r="A23" s="11" t="s">
        <v>4</v>
      </c>
      <c r="B23" s="12"/>
      <c r="C23" s="4">
        <v>31</v>
      </c>
    </row>
  </sheetData>
  <mergeCells count="2">
    <mergeCell ref="A1:C1"/>
    <mergeCell ref="A23:B2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28" sqref="C28"/>
    </sheetView>
  </sheetViews>
  <sheetFormatPr defaultColWidth="9" defaultRowHeight="13.5" outlineLevelCol="4"/>
  <cols>
    <col min="1" max="1" width="7.625" style="1" customWidth="1"/>
    <col min="2" max="2" width="19.125" customWidth="1"/>
    <col min="3" max="3" width="18.5" customWidth="1"/>
    <col min="4" max="4" width="17.375" customWidth="1"/>
    <col min="5" max="5" width="18.625" customWidth="1"/>
  </cols>
  <sheetData>
    <row r="1" ht="18.75" spans="1:5">
      <c r="A1" s="2" t="s">
        <v>28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47</v>
      </c>
      <c r="D2" s="3" t="s">
        <v>48</v>
      </c>
      <c r="E2" s="3" t="s">
        <v>49</v>
      </c>
    </row>
    <row r="3" spans="1:5">
      <c r="A3" s="4">
        <v>1</v>
      </c>
      <c r="B3" s="5" t="s">
        <v>8</v>
      </c>
      <c r="C3" s="6">
        <v>2</v>
      </c>
      <c r="D3" s="6">
        <v>1</v>
      </c>
      <c r="E3" s="5">
        <f t="shared" ref="E3:E22" si="0">C3+D3</f>
        <v>3</v>
      </c>
    </row>
    <row r="4" spans="1:5">
      <c r="A4" s="4">
        <v>2</v>
      </c>
      <c r="B4" s="5" t="s">
        <v>9</v>
      </c>
      <c r="C4" s="6">
        <v>2</v>
      </c>
      <c r="D4" s="6">
        <v>1</v>
      </c>
      <c r="E4" s="5">
        <f t="shared" si="0"/>
        <v>3</v>
      </c>
    </row>
    <row r="5" spans="1:5">
      <c r="A5" s="4">
        <v>3</v>
      </c>
      <c r="B5" s="5" t="s">
        <v>10</v>
      </c>
      <c r="C5" s="6">
        <v>1</v>
      </c>
      <c r="D5" s="6">
        <v>1</v>
      </c>
      <c r="E5" s="5">
        <f t="shared" si="0"/>
        <v>2</v>
      </c>
    </row>
    <row r="6" spans="1:5">
      <c r="A6" s="4">
        <v>4</v>
      </c>
      <c r="B6" s="5" t="s">
        <v>11</v>
      </c>
      <c r="C6" s="6">
        <v>1</v>
      </c>
      <c r="D6" s="6"/>
      <c r="E6" s="5">
        <f t="shared" si="0"/>
        <v>1</v>
      </c>
    </row>
    <row r="7" spans="1:5">
      <c r="A7" s="4">
        <v>5</v>
      </c>
      <c r="B7" s="5" t="s">
        <v>12</v>
      </c>
      <c r="C7" s="6">
        <v>1</v>
      </c>
      <c r="D7" s="6">
        <v>1</v>
      </c>
      <c r="E7" s="5">
        <f t="shared" si="0"/>
        <v>2</v>
      </c>
    </row>
    <row r="8" spans="1:5">
      <c r="A8" s="4">
        <v>6</v>
      </c>
      <c r="B8" s="5" t="s">
        <v>13</v>
      </c>
      <c r="C8" s="6">
        <v>1</v>
      </c>
      <c r="D8" s="6"/>
      <c r="E8" s="5">
        <f t="shared" si="0"/>
        <v>1</v>
      </c>
    </row>
    <row r="9" spans="1:5">
      <c r="A9" s="4">
        <v>7</v>
      </c>
      <c r="B9" s="5" t="s">
        <v>14</v>
      </c>
      <c r="C9" s="6">
        <v>1</v>
      </c>
      <c r="D9" s="6"/>
      <c r="E9" s="5">
        <f t="shared" si="0"/>
        <v>1</v>
      </c>
    </row>
    <row r="10" spans="1:5">
      <c r="A10" s="4">
        <v>8</v>
      </c>
      <c r="B10" s="5" t="s">
        <v>15</v>
      </c>
      <c r="C10" s="6">
        <v>1</v>
      </c>
      <c r="D10" s="6"/>
      <c r="E10" s="5">
        <f t="shared" si="0"/>
        <v>1</v>
      </c>
    </row>
    <row r="11" spans="1:5">
      <c r="A11" s="4">
        <v>9</v>
      </c>
      <c r="B11" s="5" t="s">
        <v>16</v>
      </c>
      <c r="C11" s="6">
        <v>1</v>
      </c>
      <c r="D11" s="6"/>
      <c r="E11" s="5">
        <f t="shared" si="0"/>
        <v>1</v>
      </c>
    </row>
    <row r="12" spans="1:5">
      <c r="A12" s="7">
        <v>10</v>
      </c>
      <c r="B12" s="8" t="s">
        <v>17</v>
      </c>
      <c r="C12" s="9">
        <v>1</v>
      </c>
      <c r="D12" s="9"/>
      <c r="E12" s="5">
        <f t="shared" si="0"/>
        <v>1</v>
      </c>
    </row>
    <row r="13" spans="1:5">
      <c r="A13" s="4">
        <v>11</v>
      </c>
      <c r="B13" s="5" t="s">
        <v>18</v>
      </c>
      <c r="C13" s="6">
        <v>2</v>
      </c>
      <c r="D13" s="6"/>
      <c r="E13" s="5">
        <f t="shared" si="0"/>
        <v>2</v>
      </c>
    </row>
    <row r="14" spans="1:5">
      <c r="A14" s="4">
        <v>12</v>
      </c>
      <c r="B14" s="5" t="s">
        <v>19</v>
      </c>
      <c r="C14" s="6">
        <v>1</v>
      </c>
      <c r="D14" s="6"/>
      <c r="E14" s="5">
        <f t="shared" si="0"/>
        <v>1</v>
      </c>
    </row>
    <row r="15" spans="1:5">
      <c r="A15" s="4">
        <v>13</v>
      </c>
      <c r="B15" s="5" t="s">
        <v>20</v>
      </c>
      <c r="C15" s="6">
        <v>1</v>
      </c>
      <c r="D15" s="6">
        <v>1</v>
      </c>
      <c r="E15" s="5">
        <f t="shared" si="0"/>
        <v>2</v>
      </c>
    </row>
    <row r="16" spans="1:5">
      <c r="A16" s="4">
        <v>14</v>
      </c>
      <c r="B16" s="5" t="s">
        <v>21</v>
      </c>
      <c r="C16" s="6">
        <v>1</v>
      </c>
      <c r="D16" s="6"/>
      <c r="E16" s="5">
        <f t="shared" si="0"/>
        <v>1</v>
      </c>
    </row>
    <row r="17" spans="1:5">
      <c r="A17" s="4">
        <v>15</v>
      </c>
      <c r="B17" s="5" t="s">
        <v>22</v>
      </c>
      <c r="C17" s="6">
        <v>2</v>
      </c>
      <c r="D17" s="6">
        <v>1</v>
      </c>
      <c r="E17" s="5">
        <f t="shared" si="0"/>
        <v>3</v>
      </c>
    </row>
    <row r="18" spans="1:5">
      <c r="A18" s="4">
        <v>16</v>
      </c>
      <c r="B18" s="5" t="s">
        <v>23</v>
      </c>
      <c r="C18" s="6">
        <v>1</v>
      </c>
      <c r="D18" s="6"/>
      <c r="E18" s="5">
        <f t="shared" si="0"/>
        <v>1</v>
      </c>
    </row>
    <row r="19" spans="1:5">
      <c r="A19" s="4">
        <v>17</v>
      </c>
      <c r="B19" s="5" t="s">
        <v>24</v>
      </c>
      <c r="C19" s="6">
        <v>1</v>
      </c>
      <c r="D19" s="6"/>
      <c r="E19" s="5">
        <f t="shared" si="0"/>
        <v>1</v>
      </c>
    </row>
    <row r="20" spans="1:5">
      <c r="A20" s="7">
        <v>18</v>
      </c>
      <c r="B20" s="8" t="s">
        <v>25</v>
      </c>
      <c r="C20" s="9">
        <v>1</v>
      </c>
      <c r="D20" s="9"/>
      <c r="E20" s="5">
        <f t="shared" si="0"/>
        <v>1</v>
      </c>
    </row>
    <row r="21" spans="1:5">
      <c r="A21" s="4">
        <v>19</v>
      </c>
      <c r="B21" s="5" t="s">
        <v>26</v>
      </c>
      <c r="C21" s="6">
        <v>1</v>
      </c>
      <c r="D21" s="6"/>
      <c r="E21" s="5">
        <f t="shared" si="0"/>
        <v>1</v>
      </c>
    </row>
    <row r="22" spans="1:5">
      <c r="A22" s="10">
        <v>20</v>
      </c>
      <c r="B22" s="5" t="s">
        <v>27</v>
      </c>
      <c r="C22" s="6">
        <v>2</v>
      </c>
      <c r="D22" s="6"/>
      <c r="E22" s="5">
        <f t="shared" si="0"/>
        <v>2</v>
      </c>
    </row>
    <row r="23" spans="1:5">
      <c r="A23" s="11" t="s">
        <v>4</v>
      </c>
      <c r="B23" s="12"/>
      <c r="C23" s="4">
        <f>SUM(C3:C22)</f>
        <v>25</v>
      </c>
      <c r="D23" s="13"/>
      <c r="E23" s="4">
        <v>31</v>
      </c>
    </row>
  </sheetData>
  <mergeCells count="2">
    <mergeCell ref="A1:E1"/>
    <mergeCell ref="A23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</cp:lastModifiedBy>
  <dcterms:created xsi:type="dcterms:W3CDTF">2018-09-21T01:17:00Z</dcterms:created>
  <dcterms:modified xsi:type="dcterms:W3CDTF">2019-06-18T08:19:44Z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